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 activeTab="1"/>
  </bookViews>
  <sheets>
    <sheet name="Crewman AS20B Parts Manual a 10" sheetId="1" r:id="rId1"/>
    <sheet name="Sheet1" sheetId="2" r:id="rId2"/>
  </sheets>
  <externalReferences>
    <externalReference r:id="rId3"/>
  </externalReferences>
  <calcPr calcId="0"/>
</workbook>
</file>

<file path=xl/calcChain.xml><?xml version="1.0" encoding="utf-8"?>
<calcChain xmlns="http://schemas.openxmlformats.org/spreadsheetml/2006/main">
  <c r="G4" i="1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3"/>
</calcChain>
</file>

<file path=xl/sharedStrings.xml><?xml version="1.0" encoding="utf-8"?>
<sst xmlns="http://schemas.openxmlformats.org/spreadsheetml/2006/main" count="79" uniqueCount="63">
  <si>
    <t>DESCRIPTION</t>
  </si>
  <si>
    <t>FRAME</t>
  </si>
  <si>
    <t>ARM</t>
  </si>
  <si>
    <t>HOLDFAST</t>
  </si>
  <si>
    <t>COUPLING</t>
  </si>
  <si>
    <t>PIN</t>
  </si>
  <si>
    <t>PEDAL</t>
  </si>
  <si>
    <t>PEDAL COVER</t>
  </si>
  <si>
    <t>SPLASH GUARD</t>
  </si>
  <si>
    <t>SPACER</t>
  </si>
  <si>
    <t>WHEEL</t>
  </si>
  <si>
    <t>CASTOR WHEEL</t>
  </si>
  <si>
    <t>SCREW</t>
  </si>
  <si>
    <t>LOCK NUT</t>
  </si>
  <si>
    <t>NUT</t>
  </si>
  <si>
    <t>WASHER</t>
  </si>
  <si>
    <t>WASHER 11X30X2,5 UNI 6593</t>
  </si>
  <si>
    <t>407637</t>
  </si>
  <si>
    <t>E82525</t>
  </si>
  <si>
    <t>Arm s42</t>
  </si>
  <si>
    <t>E82833</t>
  </si>
  <si>
    <t>Arm</t>
  </si>
  <si>
    <t>E82834</t>
  </si>
  <si>
    <t>Pivot Block</t>
  </si>
  <si>
    <t>204226</t>
  </si>
  <si>
    <t>215023</t>
  </si>
  <si>
    <t>206838</t>
  </si>
  <si>
    <t>E83669</t>
  </si>
  <si>
    <t>Pedal cover</t>
  </si>
  <si>
    <t>427244</t>
  </si>
  <si>
    <t>E88103</t>
  </si>
  <si>
    <t>Spacer</t>
  </si>
  <si>
    <t>E82551</t>
  </si>
  <si>
    <t>Transport Wheel 175 OD x 45 W</t>
  </si>
  <si>
    <t>E82529</t>
  </si>
  <si>
    <t>Caster, Rear Abila</t>
  </si>
  <si>
    <t>408614</t>
  </si>
  <si>
    <t>E81635</t>
  </si>
  <si>
    <t>Screw, M6X45</t>
  </si>
  <si>
    <t>E81735</t>
  </si>
  <si>
    <t>Hex Bolt M12x35 Zinc</t>
  </si>
  <si>
    <t>409081</t>
  </si>
  <si>
    <t>E83550</t>
  </si>
  <si>
    <t>NyLoc Hex Nut, M6 Zinc</t>
  </si>
  <si>
    <t>E83381</t>
  </si>
  <si>
    <t>Nyloc Hex Nut, M10 Zinc</t>
  </si>
  <si>
    <t>E83829</t>
  </si>
  <si>
    <t>Hex Jam Nut, M12X7 Zinc</t>
  </si>
  <si>
    <t>E81627</t>
  </si>
  <si>
    <t>Nyloc Hex Nut, M16 Zinc</t>
  </si>
  <si>
    <t>E20122</t>
  </si>
  <si>
    <t>Flat Washer M5 x 15 x 1.5 SS</t>
  </si>
  <si>
    <t>E82761</t>
  </si>
  <si>
    <t>Washer 6x12x1.6</t>
  </si>
  <si>
    <t>E81020</t>
  </si>
  <si>
    <t>Washer, 11x30X2.5</t>
  </si>
  <si>
    <t>E81738</t>
  </si>
  <si>
    <t>Flat Washer M4x12x3 Zinc</t>
  </si>
  <si>
    <t>E81948</t>
  </si>
  <si>
    <t>Flat Washer M20x26x1.5 AL</t>
  </si>
  <si>
    <t>ITEM</t>
  </si>
  <si>
    <t>SKU</t>
  </si>
  <si>
    <t>QTY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</si>
</sst>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9.5"/>
      <name val="Times New Roman"/>
      <family val="1"/>
    </font>
    <font>
      <b/>
      <sz val="12.6"/>
      <name val="Times New Roman"/>
      <family val="1"/>
    </font>
    <font>
      <sz val="9.5"/>
      <name val="Arial"/>
      <family val="2"/>
    </font>
    <font>
      <sz val="10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1" fontId="3" fillId="0" borderId="0" xfId="0" applyNumberFormat="1" applyFont="1" applyProtection="1">
      <protection locked="0"/>
    </xf>
    <xf numFmtId="0" fontId="4" fillId="0" borderId="0" xfId="0" applyFont="1"/>
    <xf numFmtId="0" fontId="5" fillId="0" borderId="1" xfId="0" applyFont="1" applyBorder="1"/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left" vertical="center" indent="1"/>
    </xf>
    <xf numFmtId="0" fontId="6" fillId="0" borderId="1" xfId="0" applyFont="1" applyBorder="1" applyAlignment="1">
      <alignment horizontal="left" vertical="center" indent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G27"/>
  <sheetViews>
    <sheetView workbookViewId="0">
      <selection activeCell="B3" sqref="B3:G27"/>
    </sheetView>
  </sheetViews>
  <sheetFormatPr defaultRowHeight="12.75"/>
  <cols>
    <col min="1" max="1" width="39.85546875" customWidth="1"/>
    <col min="2" max="2" width="8.140625" customWidth="1"/>
    <col min="3" max="3" width="9.28515625" customWidth="1"/>
    <col min="4" max="4" width="11.140625" customWidth="1"/>
    <col min="5" max="5" width="5.5703125" customWidth="1"/>
    <col min="6" max="6" width="17.5703125" customWidth="1"/>
    <col min="7" max="7" width="40.28515625" customWidth="1"/>
  </cols>
  <sheetData>
    <row r="3" spans="1:7" ht="15" customHeight="1">
      <c r="A3" s="1"/>
      <c r="B3" s="3">
        <v>1</v>
      </c>
      <c r="C3" s="3">
        <v>407637</v>
      </c>
      <c r="D3" s="1" t="s">
        <v>1</v>
      </c>
      <c r="E3" s="3">
        <v>1</v>
      </c>
      <c r="F3" s="4" t="str">
        <f>LEFT(IFERROR(VLOOKUP(TRIM(C3),[1]!Table_Query_from_BetcoViews[[AlternateID]:[MainSKU]],4,FALSE),C3),6)</f>
        <v>407637</v>
      </c>
      <c r="G3" s="4" t="str">
        <f>IFERROR(VLOOKUP(TRIM(C3),[1]!Table_Query_from_BetcoViews[[AlternateID]:[ItemDescr2]],5,FALSE),D3)</f>
        <v>FRAME</v>
      </c>
    </row>
    <row r="4" spans="1:7" ht="15" customHeight="1">
      <c r="B4" s="3">
        <v>2</v>
      </c>
      <c r="C4" s="3">
        <v>204223</v>
      </c>
      <c r="D4" s="1" t="s">
        <v>2</v>
      </c>
      <c r="E4" s="3">
        <v>1</v>
      </c>
      <c r="F4" s="4" t="str">
        <f>LEFT(IFERROR(VLOOKUP(TRIM(C4),[1]!Table_Query_from_BetcoViews[[AlternateID]:[MainSKU]],4,FALSE),C4),6)</f>
        <v>E82525</v>
      </c>
      <c r="G4" s="4" t="str">
        <f>IFERROR(VLOOKUP(TRIM(C4),[1]!Table_Query_from_BetcoViews[[AlternateID]:[ItemDescr2]],5,FALSE),D4)</f>
        <v>Arm s42</v>
      </c>
    </row>
    <row r="5" spans="1:7" ht="15" customHeight="1">
      <c r="A5" s="2"/>
      <c r="B5" s="3">
        <v>3</v>
      </c>
      <c r="C5" s="3">
        <v>204224</v>
      </c>
      <c r="D5" s="1" t="s">
        <v>2</v>
      </c>
      <c r="E5" s="3">
        <v>1</v>
      </c>
      <c r="F5" s="4" t="str">
        <f>LEFT(IFERROR(VLOOKUP(TRIM(C5),[1]!Table_Query_from_BetcoViews[[AlternateID]:[MainSKU]],4,FALSE),C5),6)</f>
        <v>E82833</v>
      </c>
      <c r="G5" s="4" t="str">
        <f>IFERROR(VLOOKUP(TRIM(C5),[1]!Table_Query_from_BetcoViews[[AlternateID]:[ItemDescr2]],5,FALSE),D5)</f>
        <v>Arm</v>
      </c>
    </row>
    <row r="6" spans="1:7" ht="15" customHeight="1">
      <c r="A6" s="1"/>
      <c r="B6" s="3">
        <v>4</v>
      </c>
      <c r="C6" s="3">
        <v>400321</v>
      </c>
      <c r="D6" s="1" t="s">
        <v>3</v>
      </c>
      <c r="E6" s="3">
        <v>6</v>
      </c>
      <c r="F6" s="4" t="str">
        <f>LEFT(IFERROR(VLOOKUP(TRIM(C6),[1]!Table_Query_from_BetcoViews[[AlternateID]:[MainSKU]],4,FALSE),C6),6)</f>
        <v>E82834</v>
      </c>
      <c r="G6" s="4" t="str">
        <f>IFERROR(VLOOKUP(TRIM(C6),[1]!Table_Query_from_BetcoViews[[AlternateID]:[ItemDescr2]],5,FALSE),D6)</f>
        <v>Pivot Block</v>
      </c>
    </row>
    <row r="7" spans="1:7" ht="15" customHeight="1">
      <c r="B7" s="3">
        <v>5</v>
      </c>
      <c r="C7" s="3">
        <v>204226</v>
      </c>
      <c r="D7" s="1" t="s">
        <v>4</v>
      </c>
      <c r="E7" s="3">
        <v>1</v>
      </c>
      <c r="F7" s="4" t="str">
        <f>LEFT(IFERROR(VLOOKUP(TRIM(C7),[1]!Table_Query_from_BetcoViews[[AlternateID]:[MainSKU]],4,FALSE),C7),6)</f>
        <v>204226</v>
      </c>
      <c r="G7" s="4" t="str">
        <f>IFERROR(VLOOKUP(TRIM(C7),[1]!Table_Query_from_BetcoViews[[AlternateID]:[ItemDescr2]],5,FALSE),D7)</f>
        <v>COUPLING</v>
      </c>
    </row>
    <row r="8" spans="1:7" ht="15" customHeight="1">
      <c r="B8" s="3">
        <v>6</v>
      </c>
      <c r="C8" s="3">
        <v>215023</v>
      </c>
      <c r="D8" s="1" t="s">
        <v>5</v>
      </c>
      <c r="E8" s="3">
        <v>2</v>
      </c>
      <c r="F8" s="4" t="str">
        <f>LEFT(IFERROR(VLOOKUP(TRIM(C8),[1]!Table_Query_from_BetcoViews[[AlternateID]:[MainSKU]],4,FALSE),C8),6)</f>
        <v>215023</v>
      </c>
      <c r="G8" s="4" t="str">
        <f>IFERROR(VLOOKUP(TRIM(C8),[1]!Table_Query_from_BetcoViews[[AlternateID]:[ItemDescr2]],5,FALSE),D8)</f>
        <v>PIN</v>
      </c>
    </row>
    <row r="9" spans="1:7" ht="15" customHeight="1">
      <c r="B9" s="3">
        <v>7</v>
      </c>
      <c r="C9" s="3">
        <v>206838</v>
      </c>
      <c r="D9" s="1" t="s">
        <v>6</v>
      </c>
      <c r="E9" s="3">
        <v>1</v>
      </c>
      <c r="F9" s="4" t="str">
        <f>LEFT(IFERROR(VLOOKUP(TRIM(C9),[1]!Table_Query_from_BetcoViews[[AlternateID]:[MainSKU]],4,FALSE),C9),6)</f>
        <v>206838</v>
      </c>
      <c r="G9" s="4" t="str">
        <f>IFERROR(VLOOKUP(TRIM(C9),[1]!Table_Query_from_BetcoViews[[AlternateID]:[ItemDescr2]],5,FALSE),D9)</f>
        <v>PEDAL</v>
      </c>
    </row>
    <row r="10" spans="1:7" ht="15" customHeight="1">
      <c r="B10" s="3">
        <v>8</v>
      </c>
      <c r="C10" s="3">
        <v>400773</v>
      </c>
      <c r="D10" s="1" t="s">
        <v>7</v>
      </c>
      <c r="E10" s="3">
        <v>1</v>
      </c>
      <c r="F10" s="4" t="str">
        <f>LEFT(IFERROR(VLOOKUP(TRIM(C10),[1]!Table_Query_from_BetcoViews[[AlternateID]:[MainSKU]],4,FALSE),C10),6)</f>
        <v>E83669</v>
      </c>
      <c r="G10" s="4" t="str">
        <f>IFERROR(VLOOKUP(TRIM(C10),[1]!Table_Query_from_BetcoViews[[AlternateID]:[ItemDescr2]],5,FALSE),D10)</f>
        <v>Pedal cover</v>
      </c>
    </row>
    <row r="11" spans="1:7" ht="15" customHeight="1">
      <c r="B11" s="3">
        <v>9</v>
      </c>
      <c r="C11" s="3">
        <v>427244</v>
      </c>
      <c r="D11" s="1" t="s">
        <v>8</v>
      </c>
      <c r="E11" s="3">
        <v>1</v>
      </c>
      <c r="F11" s="4" t="str">
        <f>LEFT(IFERROR(VLOOKUP(TRIM(C11),[1]!Table_Query_from_BetcoViews[[AlternateID]:[MainSKU]],4,FALSE),C11),6)</f>
        <v>427244</v>
      </c>
      <c r="G11" s="4" t="str">
        <f>IFERROR(VLOOKUP(TRIM(C11),[1]!Table_Query_from_BetcoViews[[AlternateID]:[ItemDescr2]],5,FALSE),D11)</f>
        <v>SPLASH GUARD</v>
      </c>
    </row>
    <row r="12" spans="1:7" ht="15" customHeight="1">
      <c r="B12" s="3">
        <v>10</v>
      </c>
      <c r="C12" s="3">
        <v>215032</v>
      </c>
      <c r="D12" s="1" t="s">
        <v>9</v>
      </c>
      <c r="E12" s="3">
        <v>2</v>
      </c>
      <c r="F12" s="4" t="str">
        <f>LEFT(IFERROR(VLOOKUP(TRIM(C12),[1]!Table_Query_from_BetcoViews[[AlternateID]:[MainSKU]],4,FALSE),C12),6)</f>
        <v>E88103</v>
      </c>
      <c r="G12" s="4" t="str">
        <f>IFERROR(VLOOKUP(TRIM(C12),[1]!Table_Query_from_BetcoViews[[AlternateID]:[ItemDescr2]],5,FALSE),D12)</f>
        <v>Spacer</v>
      </c>
    </row>
    <row r="13" spans="1:7" ht="15" customHeight="1">
      <c r="B13" s="3">
        <v>11</v>
      </c>
      <c r="C13" s="3">
        <v>420679</v>
      </c>
      <c r="D13" s="1" t="s">
        <v>10</v>
      </c>
      <c r="E13" s="3">
        <v>2</v>
      </c>
      <c r="F13" s="4" t="str">
        <f>LEFT(IFERROR(VLOOKUP(TRIM(C13),[1]!Table_Query_from_BetcoViews[[AlternateID]:[MainSKU]],4,FALSE),C13),6)</f>
        <v>E82551</v>
      </c>
      <c r="G13" s="4" t="str">
        <f>IFERROR(VLOOKUP(TRIM(C13),[1]!Table_Query_from_BetcoViews[[AlternateID]:[ItemDescr2]],5,FALSE),D13)</f>
        <v>Transport Wheel 175 OD x 45 W</v>
      </c>
    </row>
    <row r="14" spans="1:7" ht="15" customHeight="1">
      <c r="B14" s="3">
        <v>12</v>
      </c>
      <c r="C14" s="3">
        <v>405746</v>
      </c>
      <c r="D14" s="1" t="s">
        <v>11</v>
      </c>
      <c r="E14" s="3">
        <v>2</v>
      </c>
      <c r="F14" s="4" t="str">
        <f>LEFT(IFERROR(VLOOKUP(TRIM(C14),[1]!Table_Query_from_BetcoViews[[AlternateID]:[MainSKU]],4,FALSE),C14),6)</f>
        <v>E82529</v>
      </c>
      <c r="G14" s="4" t="str">
        <f>IFERROR(VLOOKUP(TRIM(C14),[1]!Table_Query_from_BetcoViews[[AlternateID]:[ItemDescr2]],5,FALSE),D14)</f>
        <v>Caster, Rear Abila</v>
      </c>
    </row>
    <row r="15" spans="1:7" ht="15" customHeight="1">
      <c r="B15" s="3">
        <v>13</v>
      </c>
      <c r="C15" s="3">
        <v>408614</v>
      </c>
      <c r="D15" s="1" t="s">
        <v>12</v>
      </c>
      <c r="E15" s="3">
        <v>2</v>
      </c>
      <c r="F15" s="4" t="str">
        <f>LEFT(IFERROR(VLOOKUP(TRIM(C15),[1]!Table_Query_from_BetcoViews[[AlternateID]:[MainSKU]],4,FALSE),C15),6)</f>
        <v>408614</v>
      </c>
      <c r="G15" s="4" t="str">
        <f>IFERROR(VLOOKUP(TRIM(C15),[1]!Table_Query_from_BetcoViews[[AlternateID]:[ItemDescr2]],5,FALSE),D15)</f>
        <v>SCREW</v>
      </c>
    </row>
    <row r="16" spans="1:7" ht="15" customHeight="1">
      <c r="B16" s="3">
        <v>14</v>
      </c>
      <c r="C16" s="3">
        <v>408939</v>
      </c>
      <c r="D16" s="1" t="s">
        <v>12</v>
      </c>
      <c r="E16" s="3">
        <v>6</v>
      </c>
      <c r="F16" s="4" t="str">
        <f>LEFT(IFERROR(VLOOKUP(TRIM(C16),[1]!Table_Query_from_BetcoViews[[AlternateID]:[MainSKU]],4,FALSE),C16),6)</f>
        <v>E81635</v>
      </c>
      <c r="G16" s="4" t="str">
        <f>IFERROR(VLOOKUP(TRIM(C16),[1]!Table_Query_from_BetcoViews[[AlternateID]:[ItemDescr2]],5,FALSE),D16)</f>
        <v>Screw, M6X45</v>
      </c>
    </row>
    <row r="17" spans="2:7" ht="15" customHeight="1">
      <c r="B17" s="3">
        <v>15</v>
      </c>
      <c r="C17" s="3">
        <v>408746</v>
      </c>
      <c r="D17" s="1" t="s">
        <v>12</v>
      </c>
      <c r="E17" s="3">
        <v>2</v>
      </c>
      <c r="F17" s="4" t="str">
        <f>LEFT(IFERROR(VLOOKUP(TRIM(C17),[1]!Table_Query_from_BetcoViews[[AlternateID]:[MainSKU]],4,FALSE),C17),6)</f>
        <v>E81735</v>
      </c>
      <c r="G17" s="4" t="str">
        <f>IFERROR(VLOOKUP(TRIM(C17),[1]!Table_Query_from_BetcoViews[[AlternateID]:[ItemDescr2]],5,FALSE),D17)</f>
        <v>Hex Bolt M12x35 Zinc</v>
      </c>
    </row>
    <row r="18" spans="2:7" ht="15" customHeight="1">
      <c r="B18" s="3">
        <v>16</v>
      </c>
      <c r="C18" s="3">
        <v>409081</v>
      </c>
      <c r="D18" s="1" t="s">
        <v>13</v>
      </c>
      <c r="E18" s="3">
        <v>2</v>
      </c>
      <c r="F18" s="4" t="str">
        <f>LEFT(IFERROR(VLOOKUP(TRIM(C18),[1]!Table_Query_from_BetcoViews[[AlternateID]:[MainSKU]],4,FALSE),C18),6)</f>
        <v>409081</v>
      </c>
      <c r="G18" s="4" t="str">
        <f>IFERROR(VLOOKUP(TRIM(C18),[1]!Table_Query_from_BetcoViews[[AlternateID]:[ItemDescr2]],5,FALSE),D18)</f>
        <v>LOCK NUT</v>
      </c>
    </row>
    <row r="19" spans="2:7" ht="15" customHeight="1">
      <c r="B19" s="3">
        <v>17</v>
      </c>
      <c r="C19" s="3">
        <v>409082</v>
      </c>
      <c r="D19" s="1" t="s">
        <v>13</v>
      </c>
      <c r="E19" s="3">
        <v>6</v>
      </c>
      <c r="F19" s="4" t="str">
        <f>LEFT(IFERROR(VLOOKUP(TRIM(C19),[1]!Table_Query_from_BetcoViews[[AlternateID]:[MainSKU]],4,FALSE),C19),6)</f>
        <v>E83550</v>
      </c>
      <c r="G19" s="4" t="str">
        <f>IFERROR(VLOOKUP(TRIM(C19),[1]!Table_Query_from_BetcoViews[[AlternateID]:[ItemDescr2]],5,FALSE),D19)</f>
        <v>NyLoc Hex Nut, M6 Zinc</v>
      </c>
    </row>
    <row r="20" spans="2:7" ht="15" customHeight="1">
      <c r="B20" s="3">
        <v>18</v>
      </c>
      <c r="C20" s="3">
        <v>409090</v>
      </c>
      <c r="D20" s="1" t="s">
        <v>13</v>
      </c>
      <c r="E20" s="3">
        <v>1</v>
      </c>
      <c r="F20" s="4" t="str">
        <f>LEFT(IFERROR(VLOOKUP(TRIM(C20),[1]!Table_Query_from_BetcoViews[[AlternateID]:[MainSKU]],4,FALSE),C20),6)</f>
        <v>E83381</v>
      </c>
      <c r="G20" s="4" t="str">
        <f>IFERROR(VLOOKUP(TRIM(C20),[1]!Table_Query_from_BetcoViews[[AlternateID]:[ItemDescr2]],5,FALSE),D20)</f>
        <v>Nyloc Hex Nut, M10 Zinc</v>
      </c>
    </row>
    <row r="21" spans="2:7" ht="15" customHeight="1">
      <c r="B21" s="3">
        <v>19</v>
      </c>
      <c r="C21" s="3">
        <v>409067</v>
      </c>
      <c r="D21" s="1" t="s">
        <v>14</v>
      </c>
      <c r="E21" s="3">
        <v>2</v>
      </c>
      <c r="F21" s="4" t="str">
        <f>LEFT(IFERROR(VLOOKUP(TRIM(C21),[1]!Table_Query_from_BetcoViews[[AlternateID]:[MainSKU]],4,FALSE),C21),6)</f>
        <v>E83829</v>
      </c>
      <c r="G21" s="4" t="str">
        <f>IFERROR(VLOOKUP(TRIM(C21),[1]!Table_Query_from_BetcoViews[[AlternateID]:[ItemDescr2]],5,FALSE),D21)</f>
        <v>Hex Jam Nut, M12X7 Zinc</v>
      </c>
    </row>
    <row r="22" spans="2:7" ht="15" customHeight="1">
      <c r="B22" s="3">
        <v>20</v>
      </c>
      <c r="C22" s="3">
        <v>409097</v>
      </c>
      <c r="D22" s="1" t="s">
        <v>13</v>
      </c>
      <c r="E22" s="3">
        <v>2</v>
      </c>
      <c r="F22" s="4" t="str">
        <f>LEFT(IFERROR(VLOOKUP(TRIM(C22),[1]!Table_Query_from_BetcoViews[[AlternateID]:[MainSKU]],4,FALSE),C22),6)</f>
        <v>E81627</v>
      </c>
      <c r="G22" s="4" t="str">
        <f>IFERROR(VLOOKUP(TRIM(C22),[1]!Table_Query_from_BetcoViews[[AlternateID]:[ItemDescr2]],5,FALSE),D22)</f>
        <v>Nyloc Hex Nut, M16 Zinc</v>
      </c>
    </row>
    <row r="23" spans="2:7" ht="15" customHeight="1">
      <c r="B23" s="3">
        <v>21</v>
      </c>
      <c r="C23" s="3">
        <v>409152</v>
      </c>
      <c r="D23" s="1" t="s">
        <v>15</v>
      </c>
      <c r="E23" s="3">
        <v>2</v>
      </c>
      <c r="F23" s="4" t="str">
        <f>LEFT(IFERROR(VLOOKUP(TRIM(C23),[1]!Table_Query_from_BetcoViews[[AlternateID]:[MainSKU]],4,FALSE),C23),6)</f>
        <v>E20122</v>
      </c>
      <c r="G23" s="4" t="str">
        <f>IFERROR(VLOOKUP(TRIM(C23),[1]!Table_Query_from_BetcoViews[[AlternateID]:[ItemDescr2]],5,FALSE),D23)</f>
        <v>Flat Washer M5 x 15 x 1.5 SS</v>
      </c>
    </row>
    <row r="24" spans="2:7" ht="15" customHeight="1">
      <c r="B24" s="3">
        <v>22</v>
      </c>
      <c r="C24" s="3">
        <v>409156</v>
      </c>
      <c r="D24" s="1" t="s">
        <v>15</v>
      </c>
      <c r="E24" s="3">
        <v>6</v>
      </c>
      <c r="F24" s="4" t="str">
        <f>LEFT(IFERROR(VLOOKUP(TRIM(C24),[1]!Table_Query_from_BetcoViews[[AlternateID]:[MainSKU]],4,FALSE),C24),6)</f>
        <v>E82761</v>
      </c>
      <c r="G24" s="4" t="str">
        <f>IFERROR(VLOOKUP(TRIM(C24),[1]!Table_Query_from_BetcoViews[[AlternateID]:[ItemDescr2]],5,FALSE),D24)</f>
        <v>Washer 6x12x1.6</v>
      </c>
    </row>
    <row r="25" spans="2:7" ht="15" customHeight="1">
      <c r="B25" s="3">
        <v>23</v>
      </c>
      <c r="C25" s="3">
        <v>409194</v>
      </c>
      <c r="D25" s="1" t="s">
        <v>16</v>
      </c>
      <c r="E25" s="3">
        <v>1</v>
      </c>
      <c r="F25" s="4" t="str">
        <f>LEFT(IFERROR(VLOOKUP(TRIM(C25),[1]!Table_Query_from_BetcoViews[[AlternateID]:[MainSKU]],4,FALSE),C25),6)</f>
        <v>E81020</v>
      </c>
      <c r="G25" s="4" t="str">
        <f>IFERROR(VLOOKUP(TRIM(C25),[1]!Table_Query_from_BetcoViews[[AlternateID]:[ItemDescr2]],5,FALSE),D25)</f>
        <v>Washer, 11x30X2.5</v>
      </c>
    </row>
    <row r="26" spans="2:7" ht="15" customHeight="1">
      <c r="B26" s="3">
        <v>24</v>
      </c>
      <c r="C26" s="3">
        <v>409204</v>
      </c>
      <c r="D26" s="1" t="s">
        <v>15</v>
      </c>
      <c r="E26" s="3">
        <v>2</v>
      </c>
      <c r="F26" s="4" t="str">
        <f>LEFT(IFERROR(VLOOKUP(TRIM(C26),[1]!Table_Query_from_BetcoViews[[AlternateID]:[MainSKU]],4,FALSE),C26),6)</f>
        <v>E81738</v>
      </c>
      <c r="G26" s="4" t="str">
        <f>IFERROR(VLOOKUP(TRIM(C26),[1]!Table_Query_from_BetcoViews[[AlternateID]:[ItemDescr2]],5,FALSE),D26)</f>
        <v>Flat Washer M4x12x3 Zinc</v>
      </c>
    </row>
    <row r="27" spans="2:7">
      <c r="B27" s="3">
        <v>25</v>
      </c>
      <c r="C27" s="3">
        <v>409228</v>
      </c>
      <c r="D27" s="1" t="s">
        <v>15</v>
      </c>
      <c r="E27" s="3">
        <v>2</v>
      </c>
      <c r="F27" s="4" t="str">
        <f>LEFT(IFERROR(VLOOKUP(TRIM(C27),[1]!Table_Query_from_BetcoViews[[AlternateID]:[MainSKU]],4,FALSE),C27),6)</f>
        <v>E81948</v>
      </c>
      <c r="G27" s="4" t="str">
        <f>IFERROR(VLOOKUP(TRIM(C27),[1]!Table_Query_from_BetcoViews[[AlternateID]:[ItemDescr2]],5,FALSE),D27)</f>
        <v>Flat Washer M20x26x1.5 AL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B2:E27"/>
  <sheetViews>
    <sheetView tabSelected="1" zoomScaleNormal="100" workbookViewId="0">
      <selection activeCell="B2" sqref="B2"/>
    </sheetView>
  </sheetViews>
  <sheetFormatPr defaultRowHeight="12.75"/>
  <cols>
    <col min="1" max="1" width="14.42578125" customWidth="1"/>
    <col min="2" max="2" width="9.140625" style="9"/>
    <col min="3" max="3" width="14.85546875" style="9" customWidth="1"/>
    <col min="4" max="4" width="33.140625" customWidth="1"/>
    <col min="6" max="6" width="20.5703125" customWidth="1"/>
  </cols>
  <sheetData>
    <row r="2" spans="2:5" ht="15.75">
      <c r="B2" s="6" t="s">
        <v>60</v>
      </c>
      <c r="C2" s="6" t="s">
        <v>61</v>
      </c>
      <c r="D2" s="11" t="s">
        <v>0</v>
      </c>
      <c r="E2" s="6" t="s">
        <v>62</v>
      </c>
    </row>
    <row r="3" spans="2:5" ht="15.75">
      <c r="B3" s="7">
        <v>1</v>
      </c>
      <c r="C3" s="8" t="s">
        <v>17</v>
      </c>
      <c r="D3" s="10" t="s">
        <v>1</v>
      </c>
      <c r="E3" s="7">
        <v>1</v>
      </c>
    </row>
    <row r="4" spans="2:5" ht="15.75">
      <c r="B4" s="7">
        <v>2</v>
      </c>
      <c r="C4" s="7" t="s">
        <v>18</v>
      </c>
      <c r="D4" s="10" t="s">
        <v>19</v>
      </c>
      <c r="E4" s="7">
        <v>1</v>
      </c>
    </row>
    <row r="5" spans="2:5" ht="15.75">
      <c r="B5" s="7">
        <v>3</v>
      </c>
      <c r="C5" s="7" t="s">
        <v>20</v>
      </c>
      <c r="D5" s="10" t="s">
        <v>21</v>
      </c>
      <c r="E5" s="7">
        <v>1</v>
      </c>
    </row>
    <row r="6" spans="2:5" ht="15.75">
      <c r="B6" s="7">
        <v>4</v>
      </c>
      <c r="C6" s="7" t="s">
        <v>22</v>
      </c>
      <c r="D6" s="10" t="s">
        <v>23</v>
      </c>
      <c r="E6" s="7">
        <v>6</v>
      </c>
    </row>
    <row r="7" spans="2:5" ht="15.75">
      <c r="B7" s="7">
        <v>5</v>
      </c>
      <c r="C7" s="8" t="s">
        <v>24</v>
      </c>
      <c r="D7" s="10" t="s">
        <v>4</v>
      </c>
      <c r="E7" s="7">
        <v>1</v>
      </c>
    </row>
    <row r="8" spans="2:5" ht="15.75">
      <c r="B8" s="7">
        <v>6</v>
      </c>
      <c r="C8" s="8" t="s">
        <v>25</v>
      </c>
      <c r="D8" s="10" t="s">
        <v>5</v>
      </c>
      <c r="E8" s="7">
        <v>2</v>
      </c>
    </row>
    <row r="9" spans="2:5" ht="15.75">
      <c r="B9" s="7">
        <v>7</v>
      </c>
      <c r="C9" s="8" t="s">
        <v>26</v>
      </c>
      <c r="D9" s="10" t="s">
        <v>6</v>
      </c>
      <c r="E9" s="7">
        <v>1</v>
      </c>
    </row>
    <row r="10" spans="2:5" ht="15.75">
      <c r="B10" s="7">
        <v>8</v>
      </c>
      <c r="C10" s="7" t="s">
        <v>27</v>
      </c>
      <c r="D10" s="10" t="s">
        <v>28</v>
      </c>
      <c r="E10" s="7">
        <v>1</v>
      </c>
    </row>
    <row r="11" spans="2:5" ht="15.75">
      <c r="B11" s="7">
        <v>9</v>
      </c>
      <c r="C11" s="8" t="s">
        <v>29</v>
      </c>
      <c r="D11" s="10" t="s">
        <v>8</v>
      </c>
      <c r="E11" s="7">
        <v>1</v>
      </c>
    </row>
    <row r="12" spans="2:5" ht="15.75">
      <c r="B12" s="7">
        <v>10</v>
      </c>
      <c r="C12" s="7" t="s">
        <v>30</v>
      </c>
      <c r="D12" s="10" t="s">
        <v>31</v>
      </c>
      <c r="E12" s="7">
        <v>2</v>
      </c>
    </row>
    <row r="13" spans="2:5" ht="15.75">
      <c r="B13" s="7">
        <v>11</v>
      </c>
      <c r="C13" s="7" t="s">
        <v>32</v>
      </c>
      <c r="D13" s="10" t="s">
        <v>33</v>
      </c>
      <c r="E13" s="7">
        <v>2</v>
      </c>
    </row>
    <row r="14" spans="2:5" ht="15.75">
      <c r="B14" s="7">
        <v>12</v>
      </c>
      <c r="C14" s="7" t="s">
        <v>34</v>
      </c>
      <c r="D14" s="10" t="s">
        <v>35</v>
      </c>
      <c r="E14" s="7">
        <v>2</v>
      </c>
    </row>
    <row r="15" spans="2:5" ht="15.75">
      <c r="B15" s="7">
        <v>13</v>
      </c>
      <c r="C15" s="8" t="s">
        <v>36</v>
      </c>
      <c r="D15" s="10" t="s">
        <v>12</v>
      </c>
      <c r="E15" s="7">
        <v>2</v>
      </c>
    </row>
    <row r="16" spans="2:5" ht="15.75">
      <c r="B16" s="7">
        <v>14</v>
      </c>
      <c r="C16" s="7" t="s">
        <v>37</v>
      </c>
      <c r="D16" s="10" t="s">
        <v>38</v>
      </c>
      <c r="E16" s="7">
        <v>6</v>
      </c>
    </row>
    <row r="17" spans="2:5" ht="15.75">
      <c r="B17" s="7">
        <v>15</v>
      </c>
      <c r="C17" s="7" t="s">
        <v>39</v>
      </c>
      <c r="D17" s="10" t="s">
        <v>40</v>
      </c>
      <c r="E17" s="7">
        <v>2</v>
      </c>
    </row>
    <row r="18" spans="2:5" ht="15.75">
      <c r="B18" s="7">
        <v>16</v>
      </c>
      <c r="C18" s="8" t="s">
        <v>41</v>
      </c>
      <c r="D18" s="10" t="s">
        <v>13</v>
      </c>
      <c r="E18" s="7">
        <v>2</v>
      </c>
    </row>
    <row r="19" spans="2:5" ht="15.75">
      <c r="B19" s="7">
        <v>17</v>
      </c>
      <c r="C19" s="7" t="s">
        <v>42</v>
      </c>
      <c r="D19" s="10" t="s">
        <v>43</v>
      </c>
      <c r="E19" s="7">
        <v>6</v>
      </c>
    </row>
    <row r="20" spans="2:5" ht="15.75">
      <c r="B20" s="7">
        <v>18</v>
      </c>
      <c r="C20" s="7" t="s">
        <v>44</v>
      </c>
      <c r="D20" s="10" t="s">
        <v>45</v>
      </c>
      <c r="E20" s="7">
        <v>1</v>
      </c>
    </row>
    <row r="21" spans="2:5" ht="15.75">
      <c r="B21" s="7">
        <v>19</v>
      </c>
      <c r="C21" s="7" t="s">
        <v>46</v>
      </c>
      <c r="D21" s="10" t="s">
        <v>47</v>
      </c>
      <c r="E21" s="7">
        <v>2</v>
      </c>
    </row>
    <row r="22" spans="2:5" ht="15.75">
      <c r="B22" s="7">
        <v>20</v>
      </c>
      <c r="C22" s="7" t="s">
        <v>48</v>
      </c>
      <c r="D22" s="10" t="s">
        <v>49</v>
      </c>
      <c r="E22" s="7">
        <v>2</v>
      </c>
    </row>
    <row r="23" spans="2:5" ht="15.75">
      <c r="B23" s="7">
        <v>21</v>
      </c>
      <c r="C23" s="7" t="s">
        <v>50</v>
      </c>
      <c r="D23" s="10" t="s">
        <v>51</v>
      </c>
      <c r="E23" s="7">
        <v>2</v>
      </c>
    </row>
    <row r="24" spans="2:5" ht="15.75">
      <c r="B24" s="7">
        <v>22</v>
      </c>
      <c r="C24" s="7" t="s">
        <v>52</v>
      </c>
      <c r="D24" s="10" t="s">
        <v>53</v>
      </c>
      <c r="E24" s="7">
        <v>6</v>
      </c>
    </row>
    <row r="25" spans="2:5" ht="15.75">
      <c r="B25" s="7">
        <v>23</v>
      </c>
      <c r="C25" s="7" t="s">
        <v>54</v>
      </c>
      <c r="D25" s="10" t="s">
        <v>55</v>
      </c>
      <c r="E25" s="7">
        <v>1</v>
      </c>
    </row>
    <row r="26" spans="2:5" ht="15.75">
      <c r="B26" s="7">
        <v>24</v>
      </c>
      <c r="C26" s="7" t="s">
        <v>56</v>
      </c>
      <c r="D26" s="10" t="s">
        <v>57</v>
      </c>
      <c r="E26" s="7">
        <v>2</v>
      </c>
    </row>
    <row r="27" spans="2:5" ht="15.75">
      <c r="B27" s="7">
        <v>25</v>
      </c>
      <c r="C27" s="7" t="s">
        <v>58</v>
      </c>
      <c r="D27" s="5" t="s">
        <v>59</v>
      </c>
      <c r="E27" s="7">
        <v>2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055D118-844C-4CDD-A7D9-1F0148EC0E5D}"/>
</file>

<file path=customXml/itemProps2.xml><?xml version="1.0" encoding="utf-8"?>
<ds:datastoreItem xmlns:ds="http://schemas.openxmlformats.org/officeDocument/2006/customXml" ds:itemID="{7C48AC75-6866-4F12-A3CD-148C026B017B}"/>
</file>

<file path=customXml/itemProps3.xml><?xml version="1.0" encoding="utf-8"?>
<ds:datastoreItem xmlns:ds="http://schemas.openxmlformats.org/officeDocument/2006/customXml" ds:itemID="{4E97FFC0-52AD-4E42-A722-E75CD4087F4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Crewman AS20B Parts Manual a 10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2010-08-31T18:32:40Z</cp:lastPrinted>
  <dcterms:created xsi:type="dcterms:W3CDTF">2010-08-31T18:26:40Z</dcterms:created>
  <dcterms:modified xsi:type="dcterms:W3CDTF">2010-08-31T18:32:46Z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